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50" activeTab="0"/>
  </bookViews>
  <sheets>
    <sheet name="DEUR Fee Calculation" sheetId="1" r:id="rId1"/>
  </sheets>
  <definedNames>
    <definedName name="ReleaseFee">'DEUR Fee Calculation'!$D$17:$D$19</definedName>
    <definedName name="Select_One">'DEUR Fee Calculation'!$D$19</definedName>
  </definedNames>
  <calcPr fullCalcOnLoad="1"/>
</workbook>
</file>

<file path=xl/sharedStrings.xml><?xml version="1.0" encoding="utf-8"?>
<sst xmlns="http://schemas.openxmlformats.org/spreadsheetml/2006/main" count="38" uniqueCount="32">
  <si>
    <t>TOTAL COST</t>
  </si>
  <si>
    <t>Unit Cost</t>
  </si>
  <si>
    <t>Years</t>
  </si>
  <si>
    <t xml:space="preserve"> DEUR Fee Calculation Spreadsheet</t>
  </si>
  <si>
    <t>Notes:</t>
  </si>
  <si>
    <t>Other = Sites containing contaminants other than petroleum releases</t>
  </si>
  <si>
    <t>Select one</t>
  </si>
  <si>
    <t xml:space="preserve"> </t>
  </si>
  <si>
    <t>Hours Per Year</t>
  </si>
  <si>
    <t xml:space="preserve"> - NTE = Not to Exceed</t>
  </si>
  <si>
    <t xml:space="preserve"> - WQARF = Water Quality Assurance Revolving Fund</t>
  </si>
  <si>
    <r>
      <t xml:space="preserve"> - Engineering Control as defined by A.R.S </t>
    </r>
    <r>
      <rPr>
        <sz val="10"/>
        <rFont val="Calibri"/>
        <family val="2"/>
      </rPr>
      <t xml:space="preserve">§ </t>
    </r>
    <r>
      <rPr>
        <sz val="10"/>
        <rFont val="Times New Roman"/>
        <family val="1"/>
      </rPr>
      <t>49-151(1) is a remediation method such as a barrier or cap that is used to prevent or minimize exposure to contaminants and includes technologies that reduce the mobility or migration of contaminants.</t>
    </r>
  </si>
  <si>
    <r>
      <t xml:space="preserve"> - Institutional control as defined by A.R.S </t>
    </r>
    <r>
      <rPr>
        <sz val="10"/>
        <rFont val="Calibri"/>
        <family val="2"/>
      </rPr>
      <t xml:space="preserve">§ </t>
    </r>
    <r>
      <rPr>
        <sz val="10"/>
        <rFont val="Times New Roman"/>
        <family val="1"/>
      </rPr>
      <t>49-151(2) is a legal or administrative tool or action taken to reduce the potential for exposure to contaminants. (e.g. non-residential use, excavation restrictions, signs, etc.)</t>
    </r>
  </si>
  <si>
    <t>For fees associated with ongoing activities, please select one of the following scenarios:</t>
  </si>
  <si>
    <t>Fees are pursuant to Arizona Administrative Code R18-7-601 through 606</t>
  </si>
  <si>
    <t>2) Number of years  ADEQ projects the property will require ongoing activities for all other properties.  (NTE 30 years)</t>
  </si>
  <si>
    <t>ADEQ's cost to perform one-time activities.</t>
  </si>
  <si>
    <t>Institutional Control - Petroleum Release (Use Restrictions Only)</t>
  </si>
  <si>
    <t>Institutional Control - All Other Properties (Use Restrictions Only)</t>
  </si>
  <si>
    <t>Property owner's pro-rata share of ADEQ's cost to oversee and coordinate DEUR related activities.</t>
  </si>
  <si>
    <t>Property owner's pro-rata share of ADEQ's cost to administer the repository.</t>
  </si>
  <si>
    <t>Revised March 2014</t>
  </si>
  <si>
    <t>Scenarios</t>
  </si>
  <si>
    <t>Request release of DEUR for sites utilizing institutional control(s) (This portion of the fee may be deferred on initial payment). Please select one of the options.</t>
  </si>
  <si>
    <t>Request release of DEUR for sites utilizing engineering control(s) with groundwater monitoring and owners of WQARF sites (This portion of the fee may be deferred on initial payment). Please select one of the options.</t>
  </si>
  <si>
    <t>Engineering Control(s) without Groundwater Monitoring</t>
  </si>
  <si>
    <t>Engineering Control(s)  with Groundwater Monitoring  and WQARF and APP Mine Sites</t>
  </si>
  <si>
    <t>Request release of DEUR for sites utilizing engineering control(s) without groundwater monitoring (This portion of the fee may be deferred on initial payment). Please select one of the options.</t>
  </si>
  <si>
    <t>1) Number of years ADEQ projects the property will require ongoing activities for a property contaminated by a petroleum release from one of more underground storage tanks. (NTE 30 years)</t>
  </si>
  <si>
    <t>Number of years ADEQ projects the property will require oversight for annual ongoing activities. (NTE 30 years)</t>
  </si>
  <si>
    <r>
      <t xml:space="preserve">Select only </t>
    </r>
    <r>
      <rPr>
        <b/>
        <u val="single"/>
        <sz val="11"/>
        <rFont val="Times New Roman"/>
        <family val="1"/>
      </rPr>
      <t>one</t>
    </r>
    <r>
      <rPr>
        <b/>
        <sz val="11"/>
        <rFont val="Times New Roman"/>
        <family val="1"/>
      </rPr>
      <t xml:space="preserve"> of the "Scenarios" by inserting "Y" in the corresponding light blue colored cell and then hit "Enter". Specific scenario criteria  will be highlighted on the spreadsheet, please complete the corresponding yellow colored cell(s).</t>
    </r>
  </si>
  <si>
    <t xml:space="preserve">Number of hours per year ADEQ projects  will be required for ongoing activities (NTE 70 hours), and the number of years ADEQ projects the property will require ongoing activities (NTE 30 years). To be determined on a case-by-case basis and may include, but not limited to complexity of engineering controls, frequency of inspections, site location, number of groundwater wells, frequency of groundwater monitoring, etc.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</si>
</sst>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b/>
      <sz val="10"/>
      <name val="Times New Roman"/>
      <family val="1"/>
    </font>
    <font>
      <sz val="10"/>
      <name val="Times New Roman"/>
      <family val="1"/>
    </font>
    <font>
      <sz val="11"/>
      <name val="Times New Roman"/>
      <family val="1"/>
    </font>
    <font>
      <b/>
      <sz val="11"/>
      <name val="Times New Roman"/>
      <family val="1"/>
    </font>
    <font>
      <sz val="14"/>
      <name val="Times New Roman"/>
      <family val="1"/>
    </font>
    <font>
      <sz val="22"/>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name val="Times New Roman"/>
      <family val="1"/>
    </font>
    <font>
      <sz val="2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bgColor theme="0" tint="-0.04997999966144562"/>
      </patternFill>
    </fill>
    <fill>
      <patternFill patternType="solid">
        <fgColor theme="0"/>
        <bgColor indexed="64"/>
      </patternFill>
    </fill>
    <fill>
      <patternFill patternType="mediumGray"/>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double"/>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16" fontId="2" fillId="0" borderId="0" xfId="0" applyNumberFormat="1" applyFont="1" applyAlignment="1">
      <alignment/>
    </xf>
    <xf numFmtId="0" fontId="1" fillId="0" borderId="0" xfId="0" applyFont="1" applyAlignment="1">
      <alignment horizontal="center" wrapText="1"/>
    </xf>
    <xf numFmtId="44" fontId="3" fillId="0" borderId="10" xfId="44" applyFont="1" applyBorder="1" applyAlignment="1">
      <alignment/>
    </xf>
    <xf numFmtId="44" fontId="3" fillId="0" borderId="11" xfId="44" applyFont="1" applyBorder="1" applyAlignment="1">
      <alignment/>
    </xf>
    <xf numFmtId="7" fontId="3" fillId="0" borderId="11" xfId="44" applyNumberFormat="1" applyFont="1" applyBorder="1" applyAlignment="1">
      <alignment/>
    </xf>
    <xf numFmtId="0" fontId="2" fillId="0" borderId="0" xfId="0" applyFont="1" applyAlignment="1">
      <alignment horizontal="left"/>
    </xf>
    <xf numFmtId="2" fontId="2" fillId="0" borderId="0" xfId="0" applyNumberFormat="1" applyFont="1" applyAlignment="1">
      <alignment horizontal="left"/>
    </xf>
    <xf numFmtId="4" fontId="2" fillId="0" borderId="0" xfId="0" applyNumberFormat="1" applyFont="1" applyAlignment="1">
      <alignment/>
    </xf>
    <xf numFmtId="44" fontId="3" fillId="33" borderId="10" xfId="44" applyFont="1" applyFill="1" applyBorder="1" applyAlignment="1">
      <alignment horizontal="left"/>
    </xf>
    <xf numFmtId="44" fontId="3" fillId="33" borderId="11" xfId="44" applyFont="1" applyFill="1" applyBorder="1" applyAlignment="1">
      <alignment/>
    </xf>
    <xf numFmtId="44" fontId="3" fillId="33" borderId="12" xfId="44" applyFont="1" applyFill="1" applyBorder="1" applyAlignment="1">
      <alignment/>
    </xf>
    <xf numFmtId="0" fontId="3" fillId="33" borderId="11" xfId="0" applyFont="1" applyFill="1" applyBorder="1" applyAlignment="1">
      <alignment horizontal="center"/>
    </xf>
    <xf numFmtId="0" fontId="3" fillId="33" borderId="10" xfId="0" applyFont="1" applyFill="1" applyBorder="1" applyAlignment="1">
      <alignment horizontal="center"/>
    </xf>
    <xf numFmtId="0" fontId="2" fillId="0" borderId="0" xfId="0" applyFont="1" applyAlignment="1">
      <alignment horizontal="center"/>
    </xf>
    <xf numFmtId="16" fontId="2" fillId="0" borderId="0" xfId="0" applyNumberFormat="1" applyFont="1" applyAlignment="1">
      <alignment horizontal="center"/>
    </xf>
    <xf numFmtId="0" fontId="2" fillId="0" borderId="0" xfId="0" applyFont="1" applyBorder="1" applyAlignment="1">
      <alignment horizontal="center"/>
    </xf>
    <xf numFmtId="0" fontId="2" fillId="0" borderId="0" xfId="0" applyFont="1" applyAlignment="1">
      <alignment horizontal="right"/>
    </xf>
    <xf numFmtId="2" fontId="2" fillId="0" borderId="0" xfId="0" applyNumberFormat="1" applyFont="1" applyAlignment="1">
      <alignment horizontal="right"/>
    </xf>
    <xf numFmtId="4" fontId="2" fillId="0" borderId="0" xfId="0" applyNumberFormat="1" applyFont="1" applyAlignment="1">
      <alignment horizontal="right"/>
    </xf>
    <xf numFmtId="4" fontId="2" fillId="0" borderId="0" xfId="0" applyNumberFormat="1" applyFont="1" applyAlignment="1">
      <alignment horizontal="left"/>
    </xf>
    <xf numFmtId="0" fontId="0" fillId="0" borderId="13" xfId="0" applyBorder="1" applyAlignment="1">
      <alignment/>
    </xf>
    <xf numFmtId="0" fontId="6" fillId="0" borderId="1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8" xfId="0" applyFont="1" applyBorder="1" applyAlignment="1">
      <alignment horizontal="left"/>
    </xf>
    <xf numFmtId="0" fontId="4" fillId="0" borderId="11" xfId="0" applyFont="1" applyBorder="1" applyAlignment="1">
      <alignment horizontal="center" vertical="center" wrapText="1"/>
    </xf>
    <xf numFmtId="0" fontId="3" fillId="33" borderId="12" xfId="0" applyFont="1" applyFill="1" applyBorder="1" applyAlignment="1">
      <alignment horizontal="center"/>
    </xf>
    <xf numFmtId="0" fontId="4" fillId="0" borderId="19" xfId="0" applyFont="1" applyBorder="1" applyAlignment="1">
      <alignment horizontal="left"/>
    </xf>
    <xf numFmtId="0" fontId="3" fillId="33" borderId="10" xfId="0" applyFont="1" applyFill="1" applyBorder="1" applyAlignment="1">
      <alignment/>
    </xf>
    <xf numFmtId="44" fontId="4" fillId="0" borderId="20" xfId="44" applyFont="1" applyBorder="1" applyAlignment="1">
      <alignment/>
    </xf>
    <xf numFmtId="44" fontId="3" fillId="0" borderId="21" xfId="44" applyFont="1" applyBorder="1" applyAlignment="1">
      <alignment/>
    </xf>
    <xf numFmtId="44" fontId="3" fillId="34" borderId="12" xfId="44" applyFont="1" applyFill="1" applyBorder="1" applyAlignment="1" applyProtection="1">
      <alignment horizontal="right"/>
      <protection locked="0"/>
    </xf>
    <xf numFmtId="7" fontId="3" fillId="0" borderId="11" xfId="44" applyNumberFormat="1" applyFont="1" applyBorder="1" applyAlignment="1">
      <alignment horizontal="right"/>
    </xf>
    <xf numFmtId="44" fontId="3" fillId="0" borderId="11" xfId="44" applyFont="1" applyBorder="1" applyAlignment="1">
      <alignment horizontal="right"/>
    </xf>
    <xf numFmtId="164" fontId="3" fillId="0" borderId="11" xfId="44" applyNumberFormat="1" applyFont="1" applyBorder="1" applyAlignment="1">
      <alignment horizontal="right"/>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0" xfId="0" applyAlignment="1" applyProtection="1">
      <alignment horizontal="center"/>
      <protection locked="0"/>
    </xf>
    <xf numFmtId="164" fontId="2" fillId="0" borderId="0" xfId="0" applyNumberFormat="1" applyFont="1" applyAlignment="1" applyProtection="1">
      <alignment/>
      <protection locked="0"/>
    </xf>
    <xf numFmtId="0" fontId="3" fillId="34" borderId="18" xfId="0" applyFont="1" applyFill="1" applyBorder="1" applyAlignment="1">
      <alignment horizontal="left" wrapText="1"/>
    </xf>
    <xf numFmtId="0" fontId="3" fillId="0" borderId="18" xfId="0" applyFont="1" applyBorder="1" applyAlignment="1">
      <alignment horizontal="left" wrapText="1"/>
    </xf>
    <xf numFmtId="0" fontId="3" fillId="0" borderId="23" xfId="0" applyFont="1" applyBorder="1" applyAlignment="1">
      <alignment horizontal="left" wrapText="1"/>
    </xf>
    <xf numFmtId="0" fontId="0" fillId="0" borderId="12" xfId="0" applyBorder="1" applyAlignment="1">
      <alignment/>
    </xf>
    <xf numFmtId="0" fontId="0" fillId="0" borderId="11" xfId="0" applyBorder="1" applyAlignment="1">
      <alignment/>
    </xf>
    <xf numFmtId="1" fontId="0" fillId="0" borderId="11" xfId="0" applyNumberFormat="1" applyBorder="1" applyAlignment="1">
      <alignment/>
    </xf>
    <xf numFmtId="0" fontId="2" fillId="0" borderId="0" xfId="0" applyFont="1" applyAlignment="1">
      <alignment wrapText="1"/>
    </xf>
    <xf numFmtId="44" fontId="3" fillId="33" borderId="0" xfId="44" applyFont="1" applyFill="1" applyBorder="1" applyAlignment="1">
      <alignment/>
    </xf>
    <xf numFmtId="44" fontId="3" fillId="0" borderId="11" xfId="44" applyNumberFormat="1" applyFont="1" applyBorder="1" applyAlignment="1">
      <alignment horizontal="left"/>
    </xf>
    <xf numFmtId="44" fontId="3" fillId="35" borderId="11" xfId="44" applyFont="1" applyFill="1" applyBorder="1" applyAlignment="1">
      <alignment/>
    </xf>
    <xf numFmtId="44" fontId="3" fillId="33" borderId="10" xfId="44" applyFont="1" applyFill="1" applyBorder="1" applyAlignment="1">
      <alignment/>
    </xf>
    <xf numFmtId="164" fontId="2" fillId="0" borderId="11" xfId="0" applyNumberFormat="1" applyFont="1" applyBorder="1" applyAlignment="1" applyProtection="1">
      <alignment/>
      <protection locked="0"/>
    </xf>
    <xf numFmtId="7" fontId="3" fillId="35" borderId="11" xfId="44" applyNumberFormat="1" applyFont="1" applyFill="1" applyBorder="1" applyAlignment="1">
      <alignment/>
    </xf>
    <xf numFmtId="44" fontId="3" fillId="34" borderId="10" xfId="44" applyFont="1" applyFill="1" applyBorder="1" applyAlignment="1">
      <alignment/>
    </xf>
    <xf numFmtId="0" fontId="0" fillId="36" borderId="24" xfId="0" applyFont="1" applyFill="1" applyBorder="1" applyAlignment="1" applyProtection="1">
      <alignment horizontal="center"/>
      <protection locked="0"/>
    </xf>
    <xf numFmtId="164" fontId="2" fillId="34" borderId="11" xfId="0" applyNumberFormat="1" applyFont="1" applyFill="1" applyBorder="1" applyAlignment="1" applyProtection="1">
      <alignment/>
      <protection locked="0"/>
    </xf>
    <xf numFmtId="0" fontId="4" fillId="36" borderId="18" xfId="0" applyFont="1" applyFill="1" applyBorder="1" applyAlignment="1">
      <alignment horizontal="left" wrapText="1"/>
    </xf>
    <xf numFmtId="0" fontId="40" fillId="0" borderId="11" xfId="53" applyBorder="1" applyAlignment="1" applyProtection="1">
      <alignment vertical="center"/>
      <protection locked="0"/>
    </xf>
    <xf numFmtId="0" fontId="2" fillId="0" borderId="0" xfId="0" applyFont="1" applyAlignment="1">
      <alignment wrapText="1"/>
    </xf>
    <xf numFmtId="0" fontId="2" fillId="0" borderId="0" xfId="0" applyFont="1" applyAlignment="1">
      <alignmen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9">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rgb="FFFFFF00"/>
        </patternFill>
      </fill>
    </dxf>
    <dxf>
      <fill>
        <patternFill>
          <bgColor theme="3" tint="0.5999600291252136"/>
        </patternFill>
      </fill>
    </dxf>
    <dxf>
      <font>
        <color theme="0"/>
      </font>
    </dxf>
    <dxf>
      <font>
        <color theme="0"/>
      </font>
    </dxf>
    <dxf>
      <font>
        <color theme="0"/>
      </font>
    </dxf>
    <dxf>
      <font>
        <color theme="0"/>
      </font>
    </dxf>
    <dxf>
      <fill>
        <patternFill>
          <bgColor rgb="FFFFFF00"/>
        </patternFill>
      </fill>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ont>
        <color theme="0"/>
      </font>
    </dxf>
    <dxf>
      <font>
        <color theme="0"/>
      </font>
    </dxf>
    <dxf>
      <fill>
        <patternFill>
          <bgColor rgb="FFFFFF00"/>
        </patternFill>
      </fill>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ont>
        <color theme="0"/>
      </font>
    </dxf>
    <dxf>
      <font>
        <color theme="0"/>
      </font>
    </dxf>
    <dxf>
      <fill>
        <patternFill>
          <bgColor rgb="FFFFFF00"/>
        </patternFill>
      </fill>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ill>
        <patternFill>
          <bgColor theme="3" tint="0.5999600291252136"/>
        </patternFill>
      </fill>
    </dxf>
    <dxf>
      <font>
        <color theme="0"/>
      </font>
    </dxf>
    <dxf>
      <fill>
        <patternFill>
          <bgColor theme="0"/>
        </patternFill>
      </fill>
    </dxf>
    <dxf>
      <fill>
        <patternFill>
          <bgColor rgb="FFFFFF00"/>
        </patternFill>
      </fill>
    </dxf>
    <dxf>
      <font>
        <color theme="0"/>
      </font>
    </dxf>
    <dxf>
      <font>
        <color theme="1"/>
      </font>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auto="1"/>
      </font>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ont>
        <color theme="0"/>
      </font>
    </dxf>
    <dxf>
      <font>
        <color theme="0"/>
      </font>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theme="0"/>
      </font>
    </dxf>
    <dxf>
      <font>
        <color theme="0"/>
      </font>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0</xdr:col>
      <xdr:colOff>2514600</xdr:colOff>
      <xdr:row>0</xdr:row>
      <xdr:rowOff>914400</xdr:rowOff>
    </xdr:to>
    <xdr:pic>
      <xdr:nvPicPr>
        <xdr:cNvPr id="1" name="Picture 2" descr="http://intranet.adeq.lcl/forms/download/images/adeqcolsm.jpg"/>
        <xdr:cNvPicPr preferRelativeResize="1">
          <a:picLocks noChangeAspect="1"/>
        </xdr:cNvPicPr>
      </xdr:nvPicPr>
      <xdr:blipFill>
        <a:blip r:embed="rId1"/>
        <a:stretch>
          <a:fillRect/>
        </a:stretch>
      </xdr:blipFill>
      <xdr:spPr>
        <a:xfrm>
          <a:off x="85725" y="76200"/>
          <a:ext cx="2428875" cy="838200"/>
        </a:xfrm>
        <a:prstGeom prst="rect">
          <a:avLst/>
        </a:prstGeom>
        <a:noFill/>
        <a:ln w="9525" cmpd="sng">
          <a:noFill/>
        </a:ln>
      </xdr:spPr>
    </xdr:pic>
    <xdr:clientData/>
  </xdr:twoCellAnchor>
  <xdr:oneCellAnchor>
    <xdr:from>
      <xdr:col>0</xdr:col>
      <xdr:colOff>4143375</xdr:colOff>
      <xdr:row>0</xdr:row>
      <xdr:rowOff>200025</xdr:rowOff>
    </xdr:from>
    <xdr:ext cx="6962775" cy="542925"/>
    <xdr:sp>
      <xdr:nvSpPr>
        <xdr:cNvPr id="2" name="TextBox 3"/>
        <xdr:cNvSpPr txBox="1">
          <a:spLocks noChangeArrowheads="1"/>
        </xdr:cNvSpPr>
      </xdr:nvSpPr>
      <xdr:spPr>
        <a:xfrm>
          <a:off x="4143375" y="200025"/>
          <a:ext cx="6962775" cy="542925"/>
        </a:xfrm>
        <a:prstGeom prst="rect">
          <a:avLst/>
        </a:prstGeom>
        <a:noFill/>
        <a:ln w="9525" cmpd="sng">
          <a:noFill/>
        </a:ln>
      </xdr:spPr>
      <xdr:txBody>
        <a:bodyPr vertOverflow="clip" wrap="square"/>
        <a:p>
          <a:pPr algn="l">
            <a:defRPr/>
          </a:pPr>
          <a:r>
            <a:rPr lang="en-US" cap="none" sz="2400" b="0" i="0" u="none" baseline="0">
              <a:solidFill>
                <a:srgbClr val="000000"/>
              </a:solidFill>
            </a:rPr>
            <a:t>Declaration of Environmental Use Restriction (DEUR)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zsos.gov/public_services/Title_18/18-07.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29"/>
  <sheetViews>
    <sheetView showGridLines="0" tabSelected="1" zoomScale="90" zoomScaleNormal="90" zoomScalePageLayoutView="90" workbookViewId="0" topLeftCell="A1">
      <selection activeCell="A3" sqref="A3"/>
    </sheetView>
  </sheetViews>
  <sheetFormatPr defaultColWidth="9.140625" defaultRowHeight="12.75"/>
  <cols>
    <col min="1" max="1" width="83.57421875" style="1" customWidth="1"/>
    <col min="2" max="2" width="6.421875" style="15" customWidth="1"/>
    <col min="3" max="3" width="9.28125" style="15" customWidth="1"/>
    <col min="4" max="4" width="9.7109375" style="7" customWidth="1"/>
    <col min="5" max="5" width="19.00390625" style="1" bestFit="1" customWidth="1"/>
    <col min="6" max="6" width="19.00390625" style="1" customWidth="1"/>
    <col min="7" max="7" width="21.28125" style="1" customWidth="1"/>
    <col min="8" max="8" width="20.57421875" style="1" bestFit="1" customWidth="1"/>
    <col min="9" max="16384" width="9.140625" style="1" customWidth="1"/>
  </cols>
  <sheetData>
    <row r="1" spans="1:8" ht="72" customHeight="1">
      <c r="A1" s="22"/>
      <c r="B1" s="23"/>
      <c r="C1" s="24"/>
      <c r="D1" s="24"/>
      <c r="E1" s="24"/>
      <c r="F1" s="24"/>
      <c r="G1" s="24"/>
      <c r="H1" s="25"/>
    </row>
    <row r="2" spans="1:9" ht="18" customHeight="1">
      <c r="A2" s="27" t="s">
        <v>3</v>
      </c>
      <c r="B2" s="28"/>
      <c r="C2" s="28"/>
      <c r="D2" s="28"/>
      <c r="E2" s="65" t="s">
        <v>22</v>
      </c>
      <c r="F2" s="66"/>
      <c r="G2" s="66"/>
      <c r="H2" s="67"/>
      <c r="I2" s="26"/>
    </row>
    <row r="3" spans="1:8" s="3" customFormat="1" ht="86.25" thickBot="1">
      <c r="A3" s="62" t="s">
        <v>14</v>
      </c>
      <c r="B3" s="40" t="s">
        <v>2</v>
      </c>
      <c r="C3" s="30" t="s">
        <v>8</v>
      </c>
      <c r="D3" s="30" t="s">
        <v>1</v>
      </c>
      <c r="E3" s="41" t="s">
        <v>17</v>
      </c>
      <c r="F3" s="41" t="s">
        <v>18</v>
      </c>
      <c r="G3" s="41" t="s">
        <v>25</v>
      </c>
      <c r="H3" s="42" t="s">
        <v>26</v>
      </c>
    </row>
    <row r="4" spans="1:8" ht="42.75" customHeight="1" thickBot="1">
      <c r="A4" s="61" t="s">
        <v>30</v>
      </c>
      <c r="B4" s="14"/>
      <c r="C4" s="14"/>
      <c r="D4" s="10"/>
      <c r="E4" s="59"/>
      <c r="F4" s="59"/>
      <c r="G4" s="59"/>
      <c r="H4" s="59"/>
    </row>
    <row r="5" spans="1:8" ht="15">
      <c r="A5" s="29" t="s">
        <v>16</v>
      </c>
      <c r="B5" s="14"/>
      <c r="C5" s="14"/>
      <c r="D5" s="10"/>
      <c r="E5" s="58">
        <v>825</v>
      </c>
      <c r="F5" s="4">
        <v>825</v>
      </c>
      <c r="G5" s="4">
        <v>1595</v>
      </c>
      <c r="H5" s="35">
        <v>3740</v>
      </c>
    </row>
    <row r="6" spans="1:8" ht="15">
      <c r="A6" s="29" t="s">
        <v>13</v>
      </c>
      <c r="B6" s="14"/>
      <c r="C6" s="14"/>
      <c r="D6" s="10"/>
      <c r="E6" s="14"/>
      <c r="F6" s="14"/>
      <c r="G6" s="14"/>
      <c r="H6" s="14"/>
    </row>
    <row r="7" spans="1:8" ht="29.25" customHeight="1">
      <c r="A7" s="45" t="s">
        <v>28</v>
      </c>
      <c r="B7" s="48">
        <v>30</v>
      </c>
      <c r="C7" s="14"/>
      <c r="D7" s="37">
        <v>110</v>
      </c>
      <c r="E7" s="6">
        <f>D7*B7</f>
        <v>3300</v>
      </c>
      <c r="F7" s="57"/>
      <c r="G7" s="11"/>
      <c r="H7" s="11"/>
    </row>
    <row r="8" spans="1:8" ht="30">
      <c r="A8" s="45" t="s">
        <v>15</v>
      </c>
      <c r="B8" s="49">
        <v>30</v>
      </c>
      <c r="C8" s="14"/>
      <c r="D8" s="38">
        <v>220</v>
      </c>
      <c r="E8" s="54"/>
      <c r="F8" s="53">
        <f>D8*B8</f>
        <v>6600</v>
      </c>
      <c r="G8" s="11"/>
      <c r="H8" s="11"/>
    </row>
    <row r="9" spans="1:8" ht="30">
      <c r="A9" s="46" t="s">
        <v>29</v>
      </c>
      <c r="B9" s="48">
        <v>30</v>
      </c>
      <c r="C9" s="14"/>
      <c r="D9" s="38">
        <v>660</v>
      </c>
      <c r="E9" s="12"/>
      <c r="F9" s="12"/>
      <c r="G9" s="5">
        <f>D9*B9</f>
        <v>19800</v>
      </c>
      <c r="H9" s="11"/>
    </row>
    <row r="10" spans="1:8" ht="75">
      <c r="A10" s="46" t="s">
        <v>31</v>
      </c>
      <c r="B10" s="50">
        <v>30</v>
      </c>
      <c r="C10" s="43"/>
      <c r="D10" s="38">
        <v>55</v>
      </c>
      <c r="E10" s="12"/>
      <c r="F10" s="12"/>
      <c r="G10" s="11"/>
      <c r="H10" s="5">
        <f>D10*C10*B10</f>
        <v>0</v>
      </c>
    </row>
    <row r="11" spans="1:8" ht="15">
      <c r="A11" s="29" t="s">
        <v>19</v>
      </c>
      <c r="B11" s="13"/>
      <c r="C11" s="13"/>
      <c r="D11" s="39">
        <v>1985</v>
      </c>
      <c r="E11" s="54"/>
      <c r="F11" s="54"/>
      <c r="G11" s="54"/>
      <c r="H11" s="54"/>
    </row>
    <row r="12" spans="1:8" ht="15">
      <c r="A12" s="29" t="s">
        <v>20</v>
      </c>
      <c r="B12" s="13"/>
      <c r="C12" s="13"/>
      <c r="D12" s="38">
        <v>550</v>
      </c>
      <c r="E12" s="54"/>
      <c r="F12" s="54"/>
      <c r="G12" s="54"/>
      <c r="H12" s="54"/>
    </row>
    <row r="13" spans="1:8" ht="30">
      <c r="A13" s="46" t="s">
        <v>23</v>
      </c>
      <c r="B13" s="13"/>
      <c r="C13" s="13"/>
      <c r="D13" s="38">
        <v>770</v>
      </c>
      <c r="E13" s="60" t="s">
        <v>6</v>
      </c>
      <c r="F13" s="56" t="s">
        <v>6</v>
      </c>
      <c r="G13" s="11"/>
      <c r="H13" s="11"/>
    </row>
    <row r="14" spans="1:8" ht="33" customHeight="1">
      <c r="A14" s="46" t="s">
        <v>27</v>
      </c>
      <c r="B14" s="13"/>
      <c r="C14" s="13"/>
      <c r="D14" s="37">
        <v>1320</v>
      </c>
      <c r="E14" s="55"/>
      <c r="F14" s="52"/>
      <c r="G14" s="44" t="s">
        <v>6</v>
      </c>
      <c r="H14" s="11"/>
    </row>
    <row r="15" spans="1:8" ht="45.75" thickBot="1">
      <c r="A15" s="47" t="s">
        <v>24</v>
      </c>
      <c r="B15" s="31"/>
      <c r="C15" s="13"/>
      <c r="D15" s="37">
        <v>1870</v>
      </c>
      <c r="E15" s="12"/>
      <c r="F15" s="12"/>
      <c r="G15" s="11"/>
      <c r="H15" s="36" t="s">
        <v>6</v>
      </c>
    </row>
    <row r="16" spans="1:8" ht="15.75" customHeight="1" thickTop="1">
      <c r="A16" s="32" t="s">
        <v>0</v>
      </c>
      <c r="B16" s="13"/>
      <c r="C16" s="14"/>
      <c r="D16" s="33"/>
      <c r="E16" s="34">
        <f>SUM(E5:E15,D11,D12)</f>
        <v>6660</v>
      </c>
      <c r="F16" s="34">
        <f>SUM(F5:F15,D11,D12)</f>
        <v>9960</v>
      </c>
      <c r="G16" s="34">
        <f>SUM(G5:G15,D11,D12)</f>
        <v>23930</v>
      </c>
      <c r="H16" s="34">
        <f>SUM(H5:H15,D11,D12)</f>
        <v>6275</v>
      </c>
    </row>
    <row r="17" spans="4:8" ht="12.75" hidden="1">
      <c r="D17" s="8" t="s">
        <v>6</v>
      </c>
      <c r="E17" s="19" t="s">
        <v>6</v>
      </c>
      <c r="F17" s="19"/>
      <c r="H17" s="20" t="s">
        <v>6</v>
      </c>
    </row>
    <row r="18" spans="1:8" ht="12.75" hidden="1">
      <c r="A18" s="2"/>
      <c r="B18" s="16"/>
      <c r="C18" s="16"/>
      <c r="D18" s="21">
        <v>0</v>
      </c>
      <c r="E18" s="9">
        <v>0</v>
      </c>
      <c r="F18" s="9"/>
      <c r="H18" s="9">
        <v>0</v>
      </c>
    </row>
    <row r="19" spans="4:8" ht="10.5" customHeight="1" hidden="1">
      <c r="D19" s="21">
        <v>770</v>
      </c>
      <c r="E19" s="20">
        <v>1320</v>
      </c>
      <c r="F19" s="20"/>
      <c r="H19" s="20">
        <v>1870</v>
      </c>
    </row>
    <row r="20" spans="5:8" ht="3" customHeight="1">
      <c r="E20" s="18"/>
      <c r="F20" s="18"/>
      <c r="H20" s="18"/>
    </row>
    <row r="21" ht="12.75">
      <c r="A21" s="1" t="s">
        <v>4</v>
      </c>
    </row>
    <row r="22" spans="1:6" ht="26.25" customHeight="1">
      <c r="A22" s="63" t="s">
        <v>11</v>
      </c>
      <c r="B22" s="63"/>
      <c r="C22" s="63"/>
      <c r="D22" s="63"/>
      <c r="E22" s="63"/>
      <c r="F22" s="51"/>
    </row>
    <row r="23" spans="1:8" ht="12.75">
      <c r="A23" s="64" t="s">
        <v>12</v>
      </c>
      <c r="B23" s="64"/>
      <c r="C23" s="64"/>
      <c r="D23" s="64"/>
      <c r="E23" s="64"/>
      <c r="F23" s="64"/>
      <c r="G23" s="64"/>
      <c r="H23" s="64"/>
    </row>
    <row r="24" spans="1:2" ht="12.75">
      <c r="A24" s="1" t="s">
        <v>9</v>
      </c>
      <c r="B24" s="1"/>
    </row>
    <row r="25" spans="1:2" ht="12.75">
      <c r="A25" s="1" t="s">
        <v>10</v>
      </c>
      <c r="B25" s="1"/>
    </row>
    <row r="26" ht="12.75">
      <c r="H26" s="1" t="s">
        <v>21</v>
      </c>
    </row>
    <row r="27" spans="1:3" ht="12.75" hidden="1">
      <c r="A27" s="1" t="s">
        <v>5</v>
      </c>
      <c r="C27" s="17"/>
    </row>
    <row r="28" ht="12.75">
      <c r="C28" s="17"/>
    </row>
    <row r="29" ht="12.75">
      <c r="D29" s="7" t="s">
        <v>7</v>
      </c>
    </row>
  </sheetData>
  <sheetProtection password="CB9B" sheet="1" selectLockedCells="1"/>
  <protectedRanges>
    <protectedRange password="CE28" sqref="A3" name="Range2"/>
    <protectedRange password="CE28" sqref="E4:H4 C10 E13:F13 G14 H15" name="Range1"/>
  </protectedRanges>
  <mergeCells count="3">
    <mergeCell ref="A22:E22"/>
    <mergeCell ref="A23:H23"/>
    <mergeCell ref="E2:H2"/>
  </mergeCells>
  <conditionalFormatting sqref="E4">
    <cfRule type="expression" priority="135" dxfId="108" stopIfTrue="1">
      <formula>E4="Y"</formula>
    </cfRule>
  </conditionalFormatting>
  <conditionalFormatting sqref="E5">
    <cfRule type="expression" priority="71" dxfId="1" stopIfTrue="1">
      <formula>(E4="N")</formula>
    </cfRule>
    <cfRule type="expression" priority="78" dxfId="1" stopIfTrue="1">
      <formula>(E4="")</formula>
    </cfRule>
    <cfRule type="expression" priority="134" dxfId="0" stopIfTrue="1">
      <formula>E4="Y"</formula>
    </cfRule>
  </conditionalFormatting>
  <conditionalFormatting sqref="A6">
    <cfRule type="expression" priority="114" dxfId="0" stopIfTrue="1">
      <formula>(F4="Y")</formula>
    </cfRule>
    <cfRule type="expression" priority="133" dxfId="0" stopIfTrue="1">
      <formula>E4="Y"</formula>
    </cfRule>
  </conditionalFormatting>
  <conditionalFormatting sqref="A7">
    <cfRule type="expression" priority="132" dxfId="0" stopIfTrue="1">
      <formula>E4="Y"</formula>
    </cfRule>
  </conditionalFormatting>
  <conditionalFormatting sqref="B7">
    <cfRule type="expression" priority="70" dxfId="1" stopIfTrue="1">
      <formula>(E4="N")</formula>
    </cfRule>
    <cfRule type="expression" priority="77" dxfId="1" stopIfTrue="1">
      <formula>(E4="")</formula>
    </cfRule>
    <cfRule type="expression" priority="131" dxfId="0" stopIfTrue="1">
      <formula>E4="Y"</formula>
    </cfRule>
  </conditionalFormatting>
  <conditionalFormatting sqref="D7">
    <cfRule type="expression" priority="69" dxfId="1" stopIfTrue="1">
      <formula>(E4="N")</formula>
    </cfRule>
    <cfRule type="expression" priority="76" dxfId="1" stopIfTrue="1">
      <formula>(E4="")</formula>
    </cfRule>
    <cfRule type="expression" priority="130" dxfId="0" stopIfTrue="1">
      <formula>E4="Y"</formula>
    </cfRule>
  </conditionalFormatting>
  <conditionalFormatting sqref="E7">
    <cfRule type="expression" priority="68" dxfId="1" stopIfTrue="1">
      <formula>(E4="N")</formula>
    </cfRule>
    <cfRule type="expression" priority="75" dxfId="1" stopIfTrue="1">
      <formula>(E4="")</formula>
    </cfRule>
    <cfRule type="expression" priority="129" dxfId="0" stopIfTrue="1">
      <formula>E4="Y"</formula>
    </cfRule>
  </conditionalFormatting>
  <conditionalFormatting sqref="A11">
    <cfRule type="expression" priority="109" dxfId="0" stopIfTrue="1">
      <formula>(F4="Y")</formula>
    </cfRule>
    <cfRule type="expression" priority="128" dxfId="0" stopIfTrue="1">
      <formula>E4="Y"</formula>
    </cfRule>
  </conditionalFormatting>
  <conditionalFormatting sqref="A12">
    <cfRule type="expression" priority="108" dxfId="0" stopIfTrue="1">
      <formula>(F4="Y")</formula>
    </cfRule>
    <cfRule type="expression" priority="127" dxfId="0" stopIfTrue="1">
      <formula>E4="Y"</formula>
    </cfRule>
  </conditionalFormatting>
  <conditionalFormatting sqref="A13">
    <cfRule type="expression" priority="105" dxfId="0" stopIfTrue="1">
      <formula>(F4="Y")</formula>
    </cfRule>
    <cfRule type="expression" priority="126" dxfId="0" stopIfTrue="1">
      <formula>E4="Y"</formula>
    </cfRule>
  </conditionalFormatting>
  <conditionalFormatting sqref="D11">
    <cfRule type="expression" priority="9" dxfId="0" stopIfTrue="1">
      <formula>(H4="Y")</formula>
    </cfRule>
    <cfRule type="expression" priority="11" dxfId="0" stopIfTrue="1">
      <formula>(G4="Y")</formula>
    </cfRule>
    <cfRule type="expression" priority="49" dxfId="0" stopIfTrue="1">
      <formula>(F4="Y")</formula>
    </cfRule>
    <cfRule type="expression" priority="50" dxfId="0" stopIfTrue="1">
      <formula>(F4="Y")</formula>
    </cfRule>
    <cfRule type="expression" priority="53" dxfId="79" stopIfTrue="1">
      <formula>(F4="Y")</formula>
    </cfRule>
    <cfRule type="expression" priority="62" dxfId="1" stopIfTrue="1">
      <formula>(E4="N")</formula>
    </cfRule>
    <cfRule type="expression" priority="64" dxfId="1" stopIfTrue="1">
      <formula>(E4="")</formula>
    </cfRule>
    <cfRule type="expression" priority="107" dxfId="0" stopIfTrue="1">
      <formula>(F4="Y")</formula>
    </cfRule>
    <cfRule type="expression" priority="125" dxfId="0" stopIfTrue="1">
      <formula>E4="Y"</formula>
    </cfRule>
  </conditionalFormatting>
  <conditionalFormatting sqref="D12">
    <cfRule type="expression" priority="8" dxfId="0" stopIfTrue="1">
      <formula>(H4="Y")</formula>
    </cfRule>
    <cfRule type="expression" priority="10" dxfId="0" stopIfTrue="1">
      <formula>(G4="Y")</formula>
    </cfRule>
    <cfRule type="expression" priority="48" dxfId="0" stopIfTrue="1">
      <formula>(F4="Y")</formula>
    </cfRule>
    <cfRule type="expression" priority="52" dxfId="79" stopIfTrue="1">
      <formula>(F4="Y")</formula>
    </cfRule>
    <cfRule type="expression" priority="61" dxfId="1" stopIfTrue="1">
      <formula>(E4="N")</formula>
    </cfRule>
    <cfRule type="expression" priority="63" dxfId="1" stopIfTrue="1">
      <formula>(E4="")</formula>
    </cfRule>
    <cfRule type="expression" priority="106" dxfId="0" stopIfTrue="1">
      <formula>(F4="Y")</formula>
    </cfRule>
    <cfRule type="expression" priority="124" dxfId="0" stopIfTrue="1">
      <formula>E4="Y"</formula>
    </cfRule>
  </conditionalFormatting>
  <conditionalFormatting sqref="D13">
    <cfRule type="expression" priority="47" dxfId="0" stopIfTrue="1">
      <formula>(F4="Y")</formula>
    </cfRule>
    <cfRule type="expression" priority="51" dxfId="79" stopIfTrue="1">
      <formula>(F4="Y")</formula>
    </cfRule>
    <cfRule type="expression" priority="67" dxfId="1" stopIfTrue="1">
      <formula>(E4="N")</formula>
    </cfRule>
    <cfRule type="expression" priority="74" dxfId="1" stopIfTrue="1">
      <formula>(E4="")</formula>
    </cfRule>
    <cfRule type="expression" priority="104" dxfId="0" stopIfTrue="1">
      <formula>(F4="Y")</formula>
    </cfRule>
    <cfRule type="expression" priority="123" dxfId="0" stopIfTrue="1">
      <formula>E4="Y"</formula>
    </cfRule>
  </conditionalFormatting>
  <conditionalFormatting sqref="E13">
    <cfRule type="expression" priority="5" dxfId="9" stopIfTrue="1">
      <formula>(E4="y")</formula>
    </cfRule>
    <cfRule type="expression" priority="12" dxfId="76" stopIfTrue="1">
      <formula>$E$4</formula>
    </cfRule>
    <cfRule type="expression" priority="66" dxfId="1" stopIfTrue="1">
      <formula>(E4="N")</formula>
    </cfRule>
    <cfRule type="expression" priority="73" dxfId="1" stopIfTrue="1">
      <formula>(E4="")</formula>
    </cfRule>
    <cfRule type="expression" priority="122" dxfId="108" stopIfTrue="1">
      <formula>E4="Y"</formula>
    </cfRule>
  </conditionalFormatting>
  <conditionalFormatting sqref="A16">
    <cfRule type="expression" priority="81" dxfId="0" stopIfTrue="1">
      <formula>(H4="Y")</formula>
    </cfRule>
    <cfRule type="expression" priority="92" dxfId="0" stopIfTrue="1">
      <formula>(G4="Y")</formula>
    </cfRule>
    <cfRule type="expression" priority="102" dxfId="0" stopIfTrue="1">
      <formula>(F4="Y")</formula>
    </cfRule>
    <cfRule type="expression" priority="121" dxfId="0" stopIfTrue="1">
      <formula>E4="Y"</formula>
    </cfRule>
  </conditionalFormatting>
  <conditionalFormatting sqref="E16">
    <cfRule type="expression" priority="65" dxfId="1" stopIfTrue="1">
      <formula>(E4="N")</formula>
    </cfRule>
    <cfRule type="expression" priority="72" dxfId="1" stopIfTrue="1">
      <formula>(E4="")</formula>
    </cfRule>
    <cfRule type="expression" priority="120" dxfId="0" stopIfTrue="1">
      <formula>E4="Y"</formula>
    </cfRule>
  </conditionalFormatting>
  <conditionalFormatting sqref="F4">
    <cfRule type="expression" priority="117" dxfId="0" stopIfTrue="1">
      <formula>(F4="Y")</formula>
    </cfRule>
  </conditionalFormatting>
  <conditionalFormatting sqref="F5">
    <cfRule type="expression" priority="46" dxfId="1" stopIfTrue="1">
      <formula>(F4="N")</formula>
    </cfRule>
    <cfRule type="expression" priority="60" dxfId="1" stopIfTrue="1">
      <formula>(F4="")</formula>
    </cfRule>
    <cfRule type="expression" priority="115" dxfId="0" stopIfTrue="1">
      <formula>(F4="Y")</formula>
    </cfRule>
  </conditionalFormatting>
  <conditionalFormatting sqref="A8">
    <cfRule type="expression" priority="113" dxfId="0" stopIfTrue="1">
      <formula>(F4="Y")</formula>
    </cfRule>
  </conditionalFormatting>
  <conditionalFormatting sqref="B8">
    <cfRule type="expression" priority="43" dxfId="1" stopIfTrue="1">
      <formula>(F4="N")</formula>
    </cfRule>
    <cfRule type="expression" priority="57" dxfId="1" stopIfTrue="1">
      <formula>(F4="")</formula>
    </cfRule>
    <cfRule type="expression" priority="112" dxfId="0" stopIfTrue="1">
      <formula>(F4="Y")</formula>
    </cfRule>
  </conditionalFormatting>
  <conditionalFormatting sqref="D8">
    <cfRule type="expression" priority="44" dxfId="1" stopIfTrue="1">
      <formula>(F4="N")</formula>
    </cfRule>
    <cfRule type="expression" priority="58" dxfId="1" stopIfTrue="1">
      <formula>(F4="")</formula>
    </cfRule>
    <cfRule type="expression" priority="111" dxfId="0" stopIfTrue="1">
      <formula>(F4="Y")</formula>
    </cfRule>
  </conditionalFormatting>
  <conditionalFormatting sqref="F8">
    <cfRule type="expression" priority="45" dxfId="1" stopIfTrue="1">
      <formula>(F4="N")</formula>
    </cfRule>
    <cfRule type="expression" priority="59" dxfId="1" stopIfTrue="1">
      <formula>(F4="")</formula>
    </cfRule>
    <cfRule type="expression" priority="110" dxfId="0" stopIfTrue="1">
      <formula>(F4="Y")</formula>
    </cfRule>
  </conditionalFormatting>
  <conditionalFormatting sqref="F13">
    <cfRule type="expression" priority="4" dxfId="9" stopIfTrue="1">
      <formula>(F4="y")</formula>
    </cfRule>
    <cfRule type="expression" priority="42" dxfId="1" stopIfTrue="1">
      <formula>(F4="N")</formula>
    </cfRule>
    <cfRule type="expression" priority="56" dxfId="1" stopIfTrue="1">
      <formula>(F4="")</formula>
    </cfRule>
    <cfRule type="expression" priority="103" dxfId="108" stopIfTrue="1">
      <formula>(F4="Y")</formula>
    </cfRule>
  </conditionalFormatting>
  <conditionalFormatting sqref="F16">
    <cfRule type="expression" priority="41" dxfId="1" stopIfTrue="1">
      <formula>(F4="N")</formula>
    </cfRule>
    <cfRule type="expression" priority="55" dxfId="1" stopIfTrue="1">
      <formula>(F4="")</formula>
    </cfRule>
    <cfRule type="expression" priority="101" dxfId="0" stopIfTrue="1">
      <formula>(F4="Y")</formula>
    </cfRule>
  </conditionalFormatting>
  <conditionalFormatting sqref="G5">
    <cfRule type="expression" priority="33" dxfId="1" stopIfTrue="1">
      <formula>(G4="N")</formula>
    </cfRule>
    <cfRule type="expression" priority="40" dxfId="1" stopIfTrue="1">
      <formula>(G4="")</formula>
    </cfRule>
    <cfRule type="expression" priority="100" dxfId="0" stopIfTrue="1">
      <formula>(G4="Y")</formula>
    </cfRule>
  </conditionalFormatting>
  <conditionalFormatting sqref="G9">
    <cfRule type="expression" priority="32" dxfId="1" stopIfTrue="1">
      <formula>(G4="N")</formula>
    </cfRule>
    <cfRule type="expression" priority="39" dxfId="1" stopIfTrue="1">
      <formula>(G4="")</formula>
    </cfRule>
    <cfRule type="expression" priority="99" dxfId="0" stopIfTrue="1">
      <formula>(G4="Y")</formula>
    </cfRule>
  </conditionalFormatting>
  <conditionalFormatting sqref="A9">
    <cfRule type="expression" priority="98" dxfId="0" stopIfTrue="1">
      <formula>(G4="Y")</formula>
    </cfRule>
  </conditionalFormatting>
  <conditionalFormatting sqref="B9">
    <cfRule type="expression" priority="7" dxfId="1" stopIfTrue="1">
      <formula>(G4="N")</formula>
    </cfRule>
    <cfRule type="expression" priority="37" dxfId="1" stopIfTrue="1">
      <formula>(G4="")</formula>
    </cfRule>
    <cfRule type="expression" priority="97" dxfId="0" stopIfTrue="1">
      <formula>(G4="Y")</formula>
    </cfRule>
  </conditionalFormatting>
  <conditionalFormatting sqref="D9">
    <cfRule type="expression" priority="6" dxfId="1" stopIfTrue="1">
      <formula>(G4="N")</formula>
    </cfRule>
    <cfRule type="expression" priority="38" dxfId="1" stopIfTrue="1">
      <formula>(G4="")</formula>
    </cfRule>
    <cfRule type="expression" priority="96" dxfId="0" stopIfTrue="1">
      <formula>(G4="Y")</formula>
    </cfRule>
  </conditionalFormatting>
  <conditionalFormatting sqref="A14">
    <cfRule type="expression" priority="95" dxfId="0" stopIfTrue="1">
      <formula>(G4="Y")</formula>
    </cfRule>
  </conditionalFormatting>
  <conditionalFormatting sqref="D14">
    <cfRule type="expression" priority="30" dxfId="1" stopIfTrue="1">
      <formula>(G4="N")</formula>
    </cfRule>
    <cfRule type="expression" priority="35" dxfId="1" stopIfTrue="1">
      <formula>(G4="")</formula>
    </cfRule>
    <cfRule type="expression" priority="94" dxfId="0" stopIfTrue="1">
      <formula>(G4="Y")</formula>
    </cfRule>
  </conditionalFormatting>
  <conditionalFormatting sqref="G14">
    <cfRule type="expression" priority="3" dxfId="9" stopIfTrue="1">
      <formula>(G4="y")</formula>
    </cfRule>
    <cfRule type="expression" priority="31" dxfId="1" stopIfTrue="1">
      <formula>(G4="N")</formula>
    </cfRule>
    <cfRule type="expression" priority="36" dxfId="1" stopIfTrue="1">
      <formula>(G4="")</formula>
    </cfRule>
    <cfRule type="expression" priority="93" dxfId="108" stopIfTrue="1">
      <formula>(G4="Y")</formula>
    </cfRule>
  </conditionalFormatting>
  <conditionalFormatting sqref="G16">
    <cfRule type="expression" priority="29" dxfId="1" stopIfTrue="1">
      <formula>(G4="N")</formula>
    </cfRule>
    <cfRule type="expression" priority="34" dxfId="1" stopIfTrue="1">
      <formula>(G4="")</formula>
    </cfRule>
    <cfRule type="expression" priority="91" dxfId="0" stopIfTrue="1">
      <formula>(G4="Y")</formula>
    </cfRule>
  </conditionalFormatting>
  <conditionalFormatting sqref="H5">
    <cfRule type="expression" priority="20" dxfId="1" stopIfTrue="1">
      <formula>(H4="N")</formula>
    </cfRule>
    <cfRule type="expression" priority="28" dxfId="1" stopIfTrue="1">
      <formula>(H4="")</formula>
    </cfRule>
    <cfRule type="expression" priority="90" dxfId="0" stopIfTrue="1">
      <formula>(H4="Y")</formula>
    </cfRule>
  </conditionalFormatting>
  <conditionalFormatting sqref="H10">
    <cfRule type="expression" priority="19" dxfId="1" stopIfTrue="1">
      <formula>(H4="N")</formula>
    </cfRule>
    <cfRule type="expression" priority="27" dxfId="1" stopIfTrue="1">
      <formula>(H4="")</formula>
    </cfRule>
    <cfRule type="expression" priority="89" dxfId="0" stopIfTrue="1">
      <formula>(H4="Y")</formula>
    </cfRule>
  </conditionalFormatting>
  <conditionalFormatting sqref="A10">
    <cfRule type="expression" priority="88" dxfId="0" stopIfTrue="1">
      <formula>(H4="Y")</formula>
    </cfRule>
  </conditionalFormatting>
  <conditionalFormatting sqref="B10">
    <cfRule type="expression" priority="16" dxfId="1" stopIfTrue="1">
      <formula>(H4="N")</formula>
    </cfRule>
    <cfRule type="expression" priority="24" dxfId="1" stopIfTrue="1">
      <formula>(H4="")</formula>
    </cfRule>
    <cfRule type="expression" priority="87" dxfId="0" stopIfTrue="1">
      <formula>(H4="Y")</formula>
    </cfRule>
  </conditionalFormatting>
  <conditionalFormatting sqref="C10">
    <cfRule type="expression" priority="2" dxfId="9" stopIfTrue="1">
      <formula>(H4="y")</formula>
    </cfRule>
    <cfRule type="expression" priority="17" dxfId="1" stopIfTrue="1">
      <formula>(H4="N")</formula>
    </cfRule>
    <cfRule type="expression" priority="25" dxfId="1" stopIfTrue="1">
      <formula>(H4="")</formula>
    </cfRule>
    <cfRule type="expression" priority="86" dxfId="108" stopIfTrue="1">
      <formula>(H4="Y")</formula>
    </cfRule>
  </conditionalFormatting>
  <conditionalFormatting sqref="D10">
    <cfRule type="expression" priority="18" dxfId="1" stopIfTrue="1">
      <formula>(H4="N")</formula>
    </cfRule>
    <cfRule type="expression" priority="26" dxfId="1" stopIfTrue="1">
      <formula>(H4="")</formula>
    </cfRule>
    <cfRule type="expression" priority="85" dxfId="0" stopIfTrue="1">
      <formula>(H4="Y")</formula>
    </cfRule>
  </conditionalFormatting>
  <conditionalFormatting sqref="H15">
    <cfRule type="expression" priority="1" dxfId="9" stopIfTrue="1">
      <formula>(H4="y")</formula>
    </cfRule>
    <cfRule type="expression" priority="15" dxfId="1" stopIfTrue="1">
      <formula>(H4="N")</formula>
    </cfRule>
    <cfRule type="expression" priority="23" dxfId="1" stopIfTrue="1">
      <formula>(H4="")</formula>
    </cfRule>
    <cfRule type="expression" priority="84" dxfId="108" stopIfTrue="1">
      <formula>(H4="Y")</formula>
    </cfRule>
  </conditionalFormatting>
  <conditionalFormatting sqref="A15">
    <cfRule type="expression" priority="83" dxfId="0" stopIfTrue="1">
      <formula>(H4="Y")</formula>
    </cfRule>
  </conditionalFormatting>
  <conditionalFormatting sqref="D15">
    <cfRule type="expression" priority="14" dxfId="1" stopIfTrue="1">
      <formula>(H4="N")</formula>
    </cfRule>
    <cfRule type="expression" priority="22" dxfId="1" stopIfTrue="1">
      <formula>(H4="")</formula>
    </cfRule>
    <cfRule type="expression" priority="82" dxfId="0" stopIfTrue="1">
      <formula>(H4="Y")</formula>
    </cfRule>
  </conditionalFormatting>
  <conditionalFormatting sqref="H16">
    <cfRule type="expression" priority="13" dxfId="1" stopIfTrue="1">
      <formula>(H4="N")</formula>
    </cfRule>
    <cfRule type="expression" priority="21" dxfId="1" stopIfTrue="1">
      <formula>(H4="")</formula>
    </cfRule>
    <cfRule type="expression" priority="80" dxfId="0" stopIfTrue="1">
      <formula>(H4="Y")</formula>
    </cfRule>
  </conditionalFormatting>
  <dataValidations count="3">
    <dataValidation type="list" allowBlank="1" showInputMessage="1" showErrorMessage="1" sqref="E13:F13">
      <formula1>ReleaseFee</formula1>
    </dataValidation>
    <dataValidation type="list" allowBlank="1" showInputMessage="1" showErrorMessage="1" sqref="G14">
      <formula1>$E$17:$E$19</formula1>
    </dataValidation>
    <dataValidation type="list" allowBlank="1" showErrorMessage="1" prompt="Select one" sqref="H15">
      <formula1>$H$17:$H$19</formula1>
    </dataValidation>
  </dataValidations>
  <hyperlinks>
    <hyperlink ref="A3" r:id="rId1" display="Fees are pursuant to Arizona Administrative Code R18-7-601 thourgh 606"/>
  </hyperlinks>
  <printOptions horizontalCentered="1"/>
  <pageMargins left="0.25" right="0.25" top="0.25" bottom="0.25" header="0.5" footer="0.25"/>
  <pageSetup horizontalDpi="600" verticalDpi="600" orientation="landscape" paperSize="9"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Harry Hendler</dc:creator>
  <cp:keywords/>
  <dc:description/>
  <cp:lastModifiedBy>John C. Patricki</cp:lastModifiedBy>
  <cp:lastPrinted>2014-03-12T15:06:06Z</cp:lastPrinted>
  <dcterms:created xsi:type="dcterms:W3CDTF">2006-09-22T15:13:22Z</dcterms:created>
  <dcterms:modified xsi:type="dcterms:W3CDTF">2014-04-22T21:53:15Z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